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810" windowHeight="8445" tabRatio="915" activeTab="0"/>
  </bookViews>
  <sheets>
    <sheet name="Развитие  " sheetId="1" r:id="rId1"/>
  </sheets>
  <definedNames>
    <definedName name="_xlnm.Print_Area" localSheetId="0">'Развитие  '!$A$1:$L$13</definedName>
  </definedNames>
  <calcPr fullCalcOnLoad="1"/>
</workbook>
</file>

<file path=xl/sharedStrings.xml><?xml version="1.0" encoding="utf-8"?>
<sst xmlns="http://schemas.openxmlformats.org/spreadsheetml/2006/main" count="69" uniqueCount="54">
  <si>
    <t>Отчет</t>
  </si>
  <si>
    <t xml:space="preserve">за </t>
  </si>
  <si>
    <t xml:space="preserve">квартал </t>
  </si>
  <si>
    <t xml:space="preserve">года (нарастающим итогом) </t>
  </si>
  <si>
    <t>(тыс.руб.)</t>
  </si>
  <si>
    <t xml:space="preserve">Мероприятия, входящие в план мероприятий программы </t>
  </si>
  <si>
    <t>Объем финансирования</t>
  </si>
  <si>
    <t xml:space="preserve">Всего </t>
  </si>
  <si>
    <t>В том числе:</t>
  </si>
  <si>
    <t xml:space="preserve">Федеральный бюджет </t>
  </si>
  <si>
    <t xml:space="preserve">Областной бюджет </t>
  </si>
  <si>
    <t xml:space="preserve">Местный бюджет </t>
  </si>
  <si>
    <t xml:space="preserve">Прочие </t>
  </si>
  <si>
    <t>Примечание.</t>
  </si>
  <si>
    <t>1. В разделе «Прочие» (графы 7, 12) указываются внебюджетные средства.</t>
  </si>
  <si>
    <t>2. При несоответствии содержания отчетной формы плану мероприятий (графа 2) по каждому мероприятию дается разъяснение в прилагаемой пояснительной записке</t>
  </si>
  <si>
    <t>Местный бюджет</t>
  </si>
  <si>
    <t xml:space="preserve">План на  2016  год </t>
  </si>
  <si>
    <t>заполнено</t>
  </si>
  <si>
    <t xml:space="preserve">Наименование подпрограммы </t>
  </si>
  <si>
    <t>ИТОГО по муниципальной программе</t>
  </si>
  <si>
    <t>Всего</t>
  </si>
  <si>
    <t>о реализации мероприятий муниципальной программы "Развитие автомобильных дорог МО "Город Выборг"</t>
  </si>
  <si>
    <t>Подпрограмма 1. «Содержание и  механизированная уборка автомобильных дорог  г.Выборга»</t>
  </si>
  <si>
    <t xml:space="preserve">1.1. Содержание автомобильных дорог </t>
  </si>
  <si>
    <t>Подпрограмма 2. «Ремонт дорожного покрытия автомобильных дорог г.Выборга»</t>
  </si>
  <si>
    <t>1.1. Основное мероприятие "Развитие автомобльных дорог "</t>
  </si>
  <si>
    <t>1.1.1 Ремонт дорожного покрытия автомобильных дорог г.Выборга</t>
  </si>
  <si>
    <t>Подпрограмма 3. «Ремонт дорожного покрытия дворовых территорий г.Выборга"</t>
  </si>
  <si>
    <t>1.1. Основное мероприятие "Ремонт дворовых территорий"</t>
  </si>
  <si>
    <t>Подпрограмма 4. «Безопасность дорожного движения на автомобильных дорогах г.Выборга"</t>
  </si>
  <si>
    <t>1.1. Основное мероприятие "Обеспечение безопасности дорожного движения"</t>
  </si>
  <si>
    <t>1.1.1 Содержание средств организации дорожного движения</t>
  </si>
  <si>
    <t>1.1.2. Замена утраченных и ветхих дорожных знаков</t>
  </si>
  <si>
    <t>Факт за 2 квартал 2016г.</t>
  </si>
  <si>
    <t>0409 0320272030</t>
  </si>
  <si>
    <t>0409   0320220420, 0340420420</t>
  </si>
  <si>
    <t>?</t>
  </si>
  <si>
    <t>0409 0330320570</t>
  </si>
  <si>
    <t>1.1.5 Ямочный ремонт. Ремонт картами</t>
  </si>
  <si>
    <t>1.1.4 Строительство путепровода через ж/д СПб-Бусловская в промзоне Лазаревка</t>
  </si>
  <si>
    <t>1.1.3. Паспортизация дорог</t>
  </si>
  <si>
    <t>1.1.2. Проверка смет. Экспертиза выполненных работ</t>
  </si>
  <si>
    <t>1.1.2. Нанесение продольной и поперечной дорожной разметки</t>
  </si>
  <si>
    <t>Подпрограмма 4. «Строительство и реконструкция автомобильных дорог г.Выборга"</t>
  </si>
  <si>
    <t>1.1. Основное мероприятие "Строительство и реконструкция автомобильных дорог г.Выборга"</t>
  </si>
  <si>
    <t>1.1.1 Строительство объектов инфраструктуры для земельных участков, предоставляемых в г.Выборг в соответсвии с обл.законом от 14.10.08г №105-ОЗ, г.Выборг мкр. Калининский</t>
  </si>
  <si>
    <t>1.1.1 Строительство объектов инфраструктуры для земельных участков, предоставляемых в г.Выборг в соответсвии с обл.законом от 14.10.08г №105-ОЗ, г.Выборг мкр. Сайменский</t>
  </si>
  <si>
    <t>1.1.1 Ремонт дорожного покрытия дворовых территорий г.Выборга, в т.ч. по адресам:</t>
  </si>
  <si>
    <t>1.Ленинграсдкий пр., д4</t>
  </si>
  <si>
    <t>2. каменный пер.,д2,2а; Московский пр., д,7; Приморское шоссе, д,20; ул. Травяная, д.6; ул.Приоморская, д.31-33; Московский пр., д,2; межквартальный проезд от ул.Гагарина до д,4 по ул.Спортивной</t>
  </si>
  <si>
    <t>3. Работы по асфальтированию межквартальных дорог от дома №4 по пр.Победы до дома №14 по пр.Победы</t>
  </si>
  <si>
    <t>4. Благоустройство придомовой территории, устройство тротуара для пешеходов при действующем выходе из дома, расширение проезжой части дороги по адресу: г.Выборг, пр.Победы, д.33</t>
  </si>
  <si>
    <t>5. ул.Офицерская, д.12,14,16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</si>
</sst>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.5"/>
      <name val="Times New Roman"/>
      <family val="1"/>
    </font>
    <font>
      <b/>
      <i/>
      <sz val="11"/>
      <name val="Calibri"/>
      <family val="2"/>
    </font>
    <font>
      <b/>
      <i/>
      <sz val="10"/>
      <name val="Times New Roman"/>
      <family val="1"/>
    </font>
    <font>
      <b/>
      <i/>
      <u val="single"/>
      <sz val="11"/>
      <name val="Calibri"/>
      <family val="2"/>
    </font>
    <font>
      <b/>
      <i/>
      <u val="single"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ck"/>
      <top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/>
      <bottom/>
    </border>
    <border>
      <left style="medium"/>
      <right style="thick"/>
      <top style="medium"/>
      <bottom/>
    </border>
    <border>
      <left style="thick"/>
      <right style="medium"/>
      <top style="medium"/>
      <bottom style="medium"/>
    </border>
    <border>
      <left/>
      <right style="thick"/>
      <top style="medium"/>
      <bottom style="medium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/>
      <bottom style="thin"/>
    </border>
    <border>
      <left style="thick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 style="thick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47" fillId="0" borderId="0" xfId="0" applyFont="1" applyAlignment="1">
      <alignment vertical="justify"/>
    </xf>
    <xf numFmtId="0" fontId="47" fillId="0" borderId="0" xfId="0" applyNumberFormat="1" applyFont="1" applyAlignment="1">
      <alignment vertical="justify"/>
    </xf>
    <xf numFmtId="49" fontId="47" fillId="0" borderId="0" xfId="0" applyNumberFormat="1" applyFont="1" applyAlignment="1">
      <alignment vertical="justify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4" fontId="9" fillId="0" borderId="17" xfId="0" applyNumberFormat="1" applyFont="1" applyFill="1" applyBorder="1" applyAlignment="1">
      <alignment vertical="center" wrapText="1"/>
    </xf>
    <xf numFmtId="4" fontId="9" fillId="0" borderId="18" xfId="0" applyNumberFormat="1" applyFont="1" applyFill="1" applyBorder="1" applyAlignment="1">
      <alignment vertical="center" wrapText="1"/>
    </xf>
    <xf numFmtId="49" fontId="10" fillId="33" borderId="19" xfId="0" applyNumberFormat="1" applyFont="1" applyFill="1" applyBorder="1" applyAlignment="1">
      <alignment vertical="justify"/>
    </xf>
    <xf numFmtId="0" fontId="10" fillId="33" borderId="0" xfId="0" applyFont="1" applyFill="1" applyAlignment="1">
      <alignment vertical="justify"/>
    </xf>
    <xf numFmtId="0" fontId="10" fillId="33" borderId="0" xfId="0" applyFont="1" applyFill="1" applyAlignment="1">
      <alignment/>
    </xf>
    <xf numFmtId="0" fontId="11" fillId="33" borderId="20" xfId="0" applyFont="1" applyFill="1" applyBorder="1" applyAlignment="1">
      <alignment vertical="center" wrapText="1"/>
    </xf>
    <xf numFmtId="4" fontId="6" fillId="0" borderId="21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4" fontId="12" fillId="0" borderId="22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vertical="top" wrapText="1"/>
    </xf>
    <xf numFmtId="4" fontId="3" fillId="0" borderId="24" xfId="0" applyNumberFormat="1" applyFont="1" applyFill="1" applyBorder="1" applyAlignment="1">
      <alignment vertical="top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9" fontId="47" fillId="34" borderId="0" xfId="0" applyNumberFormat="1" applyFont="1" applyFill="1" applyAlignment="1">
      <alignment vertical="justify"/>
    </xf>
    <xf numFmtId="0" fontId="3" fillId="0" borderId="25" xfId="0" applyFont="1" applyFill="1" applyBorder="1" applyAlignment="1">
      <alignment vertical="top" wrapText="1"/>
    </xf>
    <xf numFmtId="0" fontId="48" fillId="0" borderId="26" xfId="0" applyFont="1" applyFill="1" applyBorder="1" applyAlignment="1">
      <alignment vertical="justify"/>
    </xf>
    <xf numFmtId="0" fontId="48" fillId="0" borderId="27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4" fontId="9" fillId="0" borderId="28" xfId="0" applyNumberFormat="1" applyFont="1" applyFill="1" applyBorder="1" applyAlignment="1">
      <alignment vertical="center" wrapText="1"/>
    </xf>
    <xf numFmtId="4" fontId="6" fillId="0" borderId="19" xfId="0" applyNumberFormat="1" applyFont="1" applyFill="1" applyBorder="1" applyAlignment="1">
      <alignment vertical="center" wrapText="1"/>
    </xf>
    <xf numFmtId="4" fontId="12" fillId="0" borderId="29" xfId="0" applyNumberFormat="1" applyFont="1" applyFill="1" applyBorder="1" applyAlignment="1">
      <alignment vertical="center" wrapText="1"/>
    </xf>
    <xf numFmtId="4" fontId="6" fillId="0" borderId="30" xfId="0" applyNumberFormat="1" applyFont="1" applyFill="1" applyBorder="1" applyAlignment="1">
      <alignment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vertical="top" wrapText="1"/>
    </xf>
    <xf numFmtId="0" fontId="0" fillId="0" borderId="31" xfId="0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left" vertical="top" wrapText="1" indent="1"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vertical="top" wrapText="1"/>
    </xf>
    <xf numFmtId="0" fontId="3" fillId="0" borderId="36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4" fontId="6" fillId="0" borderId="39" xfId="0" applyNumberFormat="1" applyFont="1" applyFill="1" applyBorder="1" applyAlignment="1">
      <alignment vertical="center" wrapText="1"/>
    </xf>
    <xf numFmtId="4" fontId="12" fillId="0" borderId="40" xfId="0" applyNumberFormat="1" applyFont="1" applyFill="1" applyBorder="1" applyAlignment="1">
      <alignment vertical="center" wrapText="1"/>
    </xf>
    <xf numFmtId="4" fontId="12" fillId="0" borderId="41" xfId="0" applyNumberFormat="1" applyFont="1" applyFill="1" applyBorder="1" applyAlignment="1">
      <alignment vertical="center" wrapText="1"/>
    </xf>
    <xf numFmtId="4" fontId="6" fillId="0" borderId="42" xfId="0" applyNumberFormat="1" applyFont="1" applyFill="1" applyBorder="1" applyAlignment="1">
      <alignment vertical="center" wrapText="1"/>
    </xf>
    <xf numFmtId="4" fontId="5" fillId="0" borderId="43" xfId="0" applyNumberFormat="1" applyFont="1" applyFill="1" applyBorder="1" applyAlignment="1">
      <alignment horizontal="center" vertical="center" wrapText="1"/>
    </xf>
    <xf numFmtId="4" fontId="6" fillId="0" borderId="39" xfId="0" applyNumberFormat="1" applyFont="1" applyFill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vertical="top" wrapText="1"/>
    </xf>
    <xf numFmtId="4" fontId="3" fillId="0" borderId="31" xfId="0" applyNumberFormat="1" applyFont="1" applyFill="1" applyBorder="1" applyAlignment="1">
      <alignment vertical="top" wrapText="1"/>
    </xf>
    <xf numFmtId="4" fontId="3" fillId="0" borderId="33" xfId="0" applyNumberFormat="1" applyFont="1" applyFill="1" applyBorder="1" applyAlignment="1">
      <alignment vertical="top" wrapText="1"/>
    </xf>
    <xf numFmtId="0" fontId="0" fillId="0" borderId="31" xfId="0" applyFill="1" applyBorder="1" applyAlignment="1">
      <alignment wrapText="1"/>
    </xf>
    <xf numFmtId="0" fontId="0" fillId="0" borderId="33" xfId="0" applyFill="1" applyBorder="1" applyAlignment="1">
      <alignment wrapText="1"/>
    </xf>
    <xf numFmtId="49" fontId="49" fillId="0" borderId="0" xfId="0" applyNumberFormat="1" applyFont="1" applyAlignment="1">
      <alignment vertical="justify"/>
    </xf>
    <xf numFmtId="4" fontId="6" fillId="0" borderId="44" xfId="0" applyNumberFormat="1" applyFont="1" applyFill="1" applyBorder="1" applyAlignment="1">
      <alignment horizontal="center" vertical="center" wrapText="1"/>
    </xf>
    <xf numFmtId="4" fontId="6" fillId="0" borderId="45" xfId="0" applyNumberFormat="1" applyFont="1" applyFill="1" applyBorder="1" applyAlignment="1">
      <alignment vertical="center" wrapText="1"/>
    </xf>
    <xf numFmtId="4" fontId="6" fillId="0" borderId="46" xfId="0" applyNumberFormat="1" applyFont="1" applyFill="1" applyBorder="1" applyAlignment="1">
      <alignment vertical="center" wrapText="1"/>
    </xf>
    <xf numFmtId="4" fontId="6" fillId="0" borderId="47" xfId="0" applyNumberFormat="1" applyFont="1" applyFill="1" applyBorder="1" applyAlignment="1">
      <alignment vertical="center" wrapText="1"/>
    </xf>
    <xf numFmtId="4" fontId="6" fillId="0" borderId="48" xfId="0" applyNumberFormat="1" applyFont="1" applyFill="1" applyBorder="1" applyAlignment="1">
      <alignment vertical="center" wrapText="1"/>
    </xf>
    <xf numFmtId="4" fontId="6" fillId="0" borderId="49" xfId="0" applyNumberFormat="1" applyFont="1" applyFill="1" applyBorder="1" applyAlignment="1">
      <alignment vertical="center" wrapText="1"/>
    </xf>
    <xf numFmtId="0" fontId="38" fillId="0" borderId="50" xfId="0" applyFont="1" applyFill="1" applyBorder="1" applyAlignment="1">
      <alignment/>
    </xf>
    <xf numFmtId="4" fontId="5" fillId="0" borderId="29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vertical="top" wrapText="1"/>
    </xf>
    <xf numFmtId="0" fontId="48" fillId="0" borderId="39" xfId="0" applyFont="1" applyFill="1" applyBorder="1" applyAlignment="1">
      <alignment vertical="top" wrapText="1"/>
    </xf>
    <xf numFmtId="4" fontId="5" fillId="0" borderId="39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top" wrapText="1"/>
    </xf>
    <xf numFmtId="4" fontId="3" fillId="0" borderId="41" xfId="0" applyNumberFormat="1" applyFont="1" applyFill="1" applyBorder="1" applyAlignment="1">
      <alignment vertical="top" wrapText="1"/>
    </xf>
    <xf numFmtId="4" fontId="3" fillId="0" borderId="29" xfId="0" applyNumberFormat="1" applyFont="1" applyFill="1" applyBorder="1" applyAlignment="1">
      <alignment vertical="top" wrapText="1"/>
    </xf>
    <xf numFmtId="4" fontId="3" fillId="0" borderId="22" xfId="0" applyNumberFormat="1" applyFont="1" applyFill="1" applyBorder="1" applyAlignment="1">
      <alignment vertical="top" wrapText="1"/>
    </xf>
    <xf numFmtId="4" fontId="3" fillId="0" borderId="44" xfId="0" applyNumberFormat="1" applyFont="1" applyFill="1" applyBorder="1" applyAlignment="1">
      <alignment vertical="top" wrapText="1"/>
    </xf>
    <xf numFmtId="0" fontId="3" fillId="0" borderId="39" xfId="0" applyFont="1" applyFill="1" applyBorder="1" applyAlignment="1">
      <alignment vertical="top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top" wrapText="1"/>
    </xf>
    <xf numFmtId="4" fontId="5" fillId="0" borderId="22" xfId="0" applyNumberFormat="1" applyFont="1" applyFill="1" applyBorder="1" applyAlignment="1">
      <alignment horizontal="center" vertical="top" wrapText="1"/>
    </xf>
    <xf numFmtId="4" fontId="5" fillId="0" borderId="22" xfId="0" applyNumberFormat="1" applyFont="1" applyFill="1" applyBorder="1" applyAlignment="1">
      <alignment vertical="top" wrapText="1"/>
    </xf>
    <xf numFmtId="4" fontId="5" fillId="0" borderId="44" xfId="0" applyNumberFormat="1" applyFont="1" applyFill="1" applyBorder="1" applyAlignment="1">
      <alignment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vertical="top" wrapText="1"/>
    </xf>
    <xf numFmtId="0" fontId="3" fillId="0" borderId="41" xfId="0" applyFont="1" applyFill="1" applyBorder="1" applyAlignment="1">
      <alignment vertical="top" wrapText="1"/>
    </xf>
    <xf numFmtId="0" fontId="38" fillId="0" borderId="47" xfId="0" applyFont="1" applyFill="1" applyBorder="1" applyAlignment="1">
      <alignment/>
    </xf>
    <xf numFmtId="4" fontId="5" fillId="0" borderId="19" xfId="0" applyNumberFormat="1" applyFont="1" applyFill="1" applyBorder="1" applyAlignment="1">
      <alignment horizontal="center" vertical="top" wrapText="1"/>
    </xf>
    <xf numFmtId="0" fontId="38" fillId="0" borderId="39" xfId="0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38" fillId="0" borderId="42" xfId="0" applyFont="1" applyFill="1" applyBorder="1" applyAlignment="1">
      <alignment/>
    </xf>
    <xf numFmtId="4" fontId="6" fillId="0" borderId="39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52" xfId="0" applyNumberFormat="1" applyFont="1" applyFill="1" applyBorder="1" applyAlignment="1">
      <alignment horizontal="center" vertical="center" wrapText="1"/>
    </xf>
    <xf numFmtId="4" fontId="6" fillId="0" borderId="46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vertical="top" wrapText="1"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52" xfId="0" applyNumberFormat="1" applyFont="1" applyFill="1" applyBorder="1" applyAlignment="1">
      <alignment horizontal="center" vertical="center" wrapText="1"/>
    </xf>
    <xf numFmtId="4" fontId="5" fillId="0" borderId="46" xfId="0" applyNumberFormat="1" applyFont="1" applyFill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center" vertical="center" wrapText="1"/>
    </xf>
    <xf numFmtId="4" fontId="6" fillId="0" borderId="59" xfId="0" applyNumberFormat="1" applyFont="1" applyFill="1" applyBorder="1" applyAlignment="1">
      <alignment horizontal="center" vertical="center" wrapText="1"/>
    </xf>
    <xf numFmtId="4" fontId="6" fillId="0" borderId="47" xfId="0" applyNumberFormat="1" applyFont="1" applyFill="1" applyBorder="1" applyAlignment="1">
      <alignment horizontal="center" vertical="center" wrapText="1"/>
    </xf>
    <xf numFmtId="4" fontId="6" fillId="0" borderId="29" xfId="0" applyNumberFormat="1" applyFont="1" applyFill="1" applyBorder="1" applyAlignment="1">
      <alignment horizontal="center" vertical="center" wrapText="1"/>
    </xf>
    <xf numFmtId="4" fontId="6" fillId="0" borderId="57" xfId="0" applyNumberFormat="1" applyFont="1" applyFill="1" applyBorder="1" applyAlignment="1">
      <alignment horizontal="center" vertical="center" wrapText="1"/>
    </xf>
    <xf numFmtId="4" fontId="6" fillId="0" borderId="48" xfId="0" applyNumberFormat="1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vertical="top" wrapText="1"/>
    </xf>
    <xf numFmtId="4" fontId="5" fillId="0" borderId="40" xfId="0" applyNumberFormat="1" applyFont="1" applyFill="1" applyBorder="1" applyAlignment="1">
      <alignment horizontal="center" vertical="center"/>
    </xf>
    <xf numFmtId="4" fontId="5" fillId="0" borderId="60" xfId="0" applyNumberFormat="1" applyFont="1" applyFill="1" applyBorder="1" applyAlignment="1">
      <alignment horizontal="center" vertical="center"/>
    </xf>
    <xf numFmtId="4" fontId="5" fillId="0" borderId="4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8" fillId="0" borderId="61" xfId="0" applyFont="1" applyFill="1" applyBorder="1" applyAlignment="1">
      <alignment vertical="top" wrapText="1"/>
    </xf>
    <xf numFmtId="0" fontId="48" fillId="0" borderId="26" xfId="0" applyFont="1" applyFill="1" applyBorder="1" applyAlignment="1">
      <alignment vertical="top" wrapText="1"/>
    </xf>
    <xf numFmtId="4" fontId="5" fillId="0" borderId="40" xfId="0" applyNumberFormat="1" applyFont="1" applyFill="1" applyBorder="1" applyAlignment="1">
      <alignment horizontal="center" vertical="center" wrapText="1"/>
    </xf>
    <xf numFmtId="4" fontId="5" fillId="0" borderId="60" xfId="0" applyNumberFormat="1" applyFont="1" applyFill="1" applyBorder="1" applyAlignment="1">
      <alignment horizontal="center" vertical="center" wrapText="1"/>
    </xf>
    <xf numFmtId="4" fontId="5" fillId="0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justify"/>
    </xf>
    <xf numFmtId="0" fontId="3" fillId="0" borderId="6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64" xfId="0" applyFont="1" applyFill="1" applyBorder="1" applyAlignment="1">
      <alignment horizontal="center" vertical="top" wrapText="1"/>
    </xf>
    <xf numFmtId="0" fontId="3" fillId="0" borderId="65" xfId="0" applyFont="1" applyFill="1" applyBorder="1" applyAlignment="1">
      <alignment horizontal="center" vertical="top" wrapText="1"/>
    </xf>
    <xf numFmtId="0" fontId="3" fillId="0" borderId="66" xfId="0" applyFont="1" applyFill="1" applyBorder="1" applyAlignment="1">
      <alignment horizontal="center" vertical="top" wrapText="1"/>
    </xf>
    <xf numFmtId="0" fontId="3" fillId="0" borderId="67" xfId="0" applyFont="1" applyFill="1" applyBorder="1" applyAlignment="1">
      <alignment horizontal="center" vertical="top" wrapText="1"/>
    </xf>
    <xf numFmtId="0" fontId="3" fillId="0" borderId="6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4" fontId="5" fillId="0" borderId="4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93"/>
  <sheetViews>
    <sheetView tabSelected="1" zoomScalePageLayoutView="0" workbookViewId="0" topLeftCell="A1">
      <selection activeCell="M1" sqref="M1:M16384"/>
    </sheetView>
  </sheetViews>
  <sheetFormatPr defaultColWidth="9.140625" defaultRowHeight="15"/>
  <cols>
    <col min="1" max="1" width="24.28125" style="25" customWidth="1"/>
    <col min="2" max="2" width="37.140625" style="13" customWidth="1"/>
    <col min="3" max="3" width="11.00390625" style="57" customWidth="1"/>
    <col min="4" max="4" width="9.140625" style="3" customWidth="1"/>
    <col min="5" max="5" width="10.28125" style="3" customWidth="1"/>
    <col min="6" max="6" width="10.421875" style="3" bestFit="1" customWidth="1"/>
    <col min="7" max="7" width="7.28125" style="60" customWidth="1"/>
    <col min="8" max="8" width="10.57421875" style="3" customWidth="1"/>
    <col min="9" max="9" width="7.57421875" style="3" customWidth="1"/>
    <col min="10" max="10" width="10.140625" style="3" customWidth="1"/>
    <col min="11" max="11" width="10.421875" style="3" bestFit="1" customWidth="1"/>
    <col min="12" max="12" width="7.421875" style="3" customWidth="1"/>
    <col min="13" max="13" width="9.57421875" style="11" hidden="1" customWidth="1"/>
    <col min="14" max="14" width="19.7109375" style="9" customWidth="1"/>
  </cols>
  <sheetData>
    <row r="1" spans="1:12" ht="1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5">
      <c r="A2" s="165" t="s">
        <v>22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15.75" thickBot="1">
      <c r="A3" s="12"/>
      <c r="D3" s="58" t="s">
        <v>1</v>
      </c>
      <c r="E3" s="14">
        <v>2</v>
      </c>
      <c r="F3" s="58" t="s">
        <v>2</v>
      </c>
      <c r="G3" s="59">
        <v>2016</v>
      </c>
      <c r="H3" s="166" t="s">
        <v>3</v>
      </c>
      <c r="I3" s="166"/>
      <c r="J3" s="166"/>
      <c r="K3" s="166"/>
      <c r="L3" s="2"/>
    </row>
    <row r="4" ht="15">
      <c r="A4" s="15"/>
    </row>
    <row r="5" spans="1:12" ht="15.75" thickBot="1">
      <c r="A5" s="167" t="s">
        <v>4</v>
      </c>
      <c r="B5" s="167"/>
      <c r="C5" s="167"/>
      <c r="D5" s="167"/>
      <c r="E5" s="167"/>
      <c r="F5" s="167"/>
      <c r="G5" s="167"/>
      <c r="H5" s="168"/>
      <c r="I5" s="168"/>
      <c r="J5" s="168"/>
      <c r="K5" s="168"/>
      <c r="L5" s="168"/>
    </row>
    <row r="6" spans="1:12" ht="15.75" thickBot="1">
      <c r="A6" s="152" t="s">
        <v>19</v>
      </c>
      <c r="B6" s="155" t="s">
        <v>5</v>
      </c>
      <c r="C6" s="158" t="s">
        <v>6</v>
      </c>
      <c r="D6" s="159"/>
      <c r="E6" s="159"/>
      <c r="F6" s="159"/>
      <c r="G6" s="160"/>
      <c r="H6" s="151" t="s">
        <v>6</v>
      </c>
      <c r="I6" s="151"/>
      <c r="J6" s="151"/>
      <c r="K6" s="151"/>
      <c r="L6" s="151"/>
    </row>
    <row r="7" spans="1:12" ht="15.75" thickBot="1">
      <c r="A7" s="153"/>
      <c r="B7" s="156"/>
      <c r="C7" s="161" t="s">
        <v>17</v>
      </c>
      <c r="D7" s="162"/>
      <c r="E7" s="162"/>
      <c r="F7" s="162"/>
      <c r="G7" s="163"/>
      <c r="H7" s="164" t="s">
        <v>34</v>
      </c>
      <c r="I7" s="164"/>
      <c r="J7" s="164"/>
      <c r="K7" s="164"/>
      <c r="L7" s="164"/>
    </row>
    <row r="8" spans="1:12" ht="15.75" thickBot="1">
      <c r="A8" s="154"/>
      <c r="B8" s="157"/>
      <c r="C8" s="61" t="s">
        <v>7</v>
      </c>
      <c r="D8" s="148" t="s">
        <v>8</v>
      </c>
      <c r="E8" s="149"/>
      <c r="F8" s="149"/>
      <c r="G8" s="150"/>
      <c r="H8" s="48" t="s">
        <v>7</v>
      </c>
      <c r="I8" s="151" t="s">
        <v>8</v>
      </c>
      <c r="J8" s="151"/>
      <c r="K8" s="151"/>
      <c r="L8" s="151"/>
    </row>
    <row r="9" spans="1:13" ht="41.25" thickBot="1">
      <c r="A9" s="17"/>
      <c r="B9" s="44"/>
      <c r="C9" s="62"/>
      <c r="D9" s="16" t="s">
        <v>9</v>
      </c>
      <c r="E9" s="16" t="s">
        <v>10</v>
      </c>
      <c r="F9" s="16" t="s">
        <v>11</v>
      </c>
      <c r="G9" s="63" t="s">
        <v>12</v>
      </c>
      <c r="H9" s="49"/>
      <c r="I9" s="4" t="s">
        <v>9</v>
      </c>
      <c r="J9" s="4" t="s">
        <v>10</v>
      </c>
      <c r="K9" s="4" t="s">
        <v>16</v>
      </c>
      <c r="L9" s="4" t="s">
        <v>12</v>
      </c>
      <c r="M9" s="43" t="s">
        <v>18</v>
      </c>
    </row>
    <row r="10" spans="1:12" ht="15.75" thickBot="1">
      <c r="A10" s="18">
        <v>1</v>
      </c>
      <c r="B10" s="20">
        <v>2</v>
      </c>
      <c r="C10" s="64">
        <v>3</v>
      </c>
      <c r="D10" s="19">
        <v>4</v>
      </c>
      <c r="E10" s="19">
        <v>5</v>
      </c>
      <c r="F10" s="19">
        <v>6</v>
      </c>
      <c r="G10" s="65">
        <v>7</v>
      </c>
      <c r="H10" s="19">
        <v>8</v>
      </c>
      <c r="I10" s="5">
        <v>9</v>
      </c>
      <c r="J10" s="5">
        <v>10</v>
      </c>
      <c r="K10" s="5">
        <v>11</v>
      </c>
      <c r="L10" s="5">
        <v>12</v>
      </c>
    </row>
    <row r="11" spans="1:14" s="30" customFormat="1" ht="15.75" thickBot="1">
      <c r="A11" s="31"/>
      <c r="B11" s="109" t="s">
        <v>20</v>
      </c>
      <c r="C11" s="50">
        <f>C12+C14+C23+C33+C40</f>
        <v>273633.195</v>
      </c>
      <c r="D11" s="26">
        <f>D12+D14+D23+D33+D40</f>
        <v>0</v>
      </c>
      <c r="E11" s="26">
        <f>E12+E14+E23+E33+E40</f>
        <v>66399.728</v>
      </c>
      <c r="F11" s="26">
        <f>F12+F14+F23+F33+F40</f>
        <v>207233.467</v>
      </c>
      <c r="G11" s="27">
        <f>G12+G14+G23+G33</f>
        <v>0</v>
      </c>
      <c r="H11" s="50"/>
      <c r="I11" s="26"/>
      <c r="J11" s="26"/>
      <c r="K11" s="26"/>
      <c r="L11" s="27"/>
      <c r="M11" s="28"/>
      <c r="N11" s="29"/>
    </row>
    <row r="12" spans="1:12" ht="22.5" customHeight="1">
      <c r="A12" s="120" t="s">
        <v>23</v>
      </c>
      <c r="B12" s="108" t="s">
        <v>21</v>
      </c>
      <c r="C12" s="51">
        <f aca="true" t="shared" si="0" ref="C12:L12">C13</f>
        <v>47940</v>
      </c>
      <c r="D12" s="6">
        <f t="shared" si="0"/>
        <v>0</v>
      </c>
      <c r="E12" s="6">
        <f t="shared" si="0"/>
        <v>0</v>
      </c>
      <c r="F12" s="6">
        <f t="shared" si="0"/>
        <v>47940</v>
      </c>
      <c r="G12" s="66">
        <f t="shared" si="0"/>
        <v>0</v>
      </c>
      <c r="H12" s="51">
        <f t="shared" si="0"/>
        <v>0</v>
      </c>
      <c r="I12" s="6">
        <f t="shared" si="0"/>
        <v>0</v>
      </c>
      <c r="J12" s="6">
        <f t="shared" si="0"/>
        <v>0</v>
      </c>
      <c r="K12" s="6">
        <f t="shared" si="0"/>
        <v>0</v>
      </c>
      <c r="L12" s="6">
        <f t="shared" si="0"/>
        <v>0</v>
      </c>
    </row>
    <row r="13" spans="1:14" s="33" customFormat="1" ht="65.25" customHeight="1" thickBot="1">
      <c r="A13" s="121"/>
      <c r="B13" s="45" t="s">
        <v>24</v>
      </c>
      <c r="C13" s="67">
        <f>SUM(D13:G13)</f>
        <v>47940</v>
      </c>
      <c r="D13" s="34"/>
      <c r="E13" s="34"/>
      <c r="F13" s="34">
        <v>47940</v>
      </c>
      <c r="G13" s="68"/>
      <c r="H13" s="52">
        <v>0</v>
      </c>
      <c r="I13" s="34"/>
      <c r="J13" s="34"/>
      <c r="K13" s="34"/>
      <c r="L13" s="34"/>
      <c r="M13" s="79" t="s">
        <v>36</v>
      </c>
      <c r="N13" s="9"/>
    </row>
    <row r="14" spans="1:13" ht="15" customHeight="1">
      <c r="A14" s="117" t="s">
        <v>25</v>
      </c>
      <c r="B14" s="110" t="s">
        <v>21</v>
      </c>
      <c r="C14" s="53">
        <f>C15</f>
        <v>148717.102</v>
      </c>
      <c r="D14" s="32">
        <f>D15</f>
        <v>0</v>
      </c>
      <c r="E14" s="32">
        <f>E15</f>
        <v>12975.028</v>
      </c>
      <c r="F14" s="32">
        <f>F15</f>
        <v>135742.07400000002</v>
      </c>
      <c r="G14" s="69">
        <f>G15</f>
        <v>0</v>
      </c>
      <c r="H14" s="53">
        <f>SUM(H16:H16)</f>
        <v>0</v>
      </c>
      <c r="I14" s="32">
        <f>SUM(I16:I16)</f>
        <v>0</v>
      </c>
      <c r="J14" s="32">
        <f>SUM(J16:J16)</f>
        <v>0</v>
      </c>
      <c r="K14" s="32">
        <f>SUM(K16:K16)</f>
        <v>0</v>
      </c>
      <c r="L14" s="37">
        <f>SUM(L16:L16)</f>
        <v>0</v>
      </c>
      <c r="M14" s="79"/>
    </row>
    <row r="15" spans="1:13" ht="15">
      <c r="A15" s="118"/>
      <c r="B15" s="137" t="s">
        <v>26</v>
      </c>
      <c r="C15" s="169">
        <f>SUM(C18:C22)</f>
        <v>148717.102</v>
      </c>
      <c r="D15" s="125">
        <f>SUM(D18:D19)</f>
        <v>0</v>
      </c>
      <c r="E15" s="125">
        <f>SUM(E18:E19)</f>
        <v>12975.028</v>
      </c>
      <c r="F15" s="125">
        <f>SUM(F18:F22)</f>
        <v>135742.07400000002</v>
      </c>
      <c r="G15" s="111"/>
      <c r="H15" s="112">
        <v>0</v>
      </c>
      <c r="I15" s="113">
        <f>SUM(I18:I19)</f>
        <v>0</v>
      </c>
      <c r="J15" s="113">
        <f>SUM(J18:J19)</f>
        <v>0</v>
      </c>
      <c r="K15" s="113">
        <f>SUM(K18:K19)</f>
        <v>0</v>
      </c>
      <c r="L15" s="113">
        <f>SUM(L18:L19)</f>
        <v>0</v>
      </c>
      <c r="M15" s="79"/>
    </row>
    <row r="16" spans="1:14" ht="15">
      <c r="A16" s="118"/>
      <c r="B16" s="137"/>
      <c r="C16" s="169"/>
      <c r="D16" s="125"/>
      <c r="E16" s="125"/>
      <c r="F16" s="125"/>
      <c r="G16" s="111"/>
      <c r="H16" s="112"/>
      <c r="I16" s="113"/>
      <c r="J16" s="113"/>
      <c r="K16" s="113"/>
      <c r="L16" s="113"/>
      <c r="M16" s="79"/>
      <c r="N16" s="10"/>
    </row>
    <row r="17" spans="1:14" ht="15">
      <c r="A17" s="118"/>
      <c r="B17" s="137"/>
      <c r="C17" s="169"/>
      <c r="D17" s="125"/>
      <c r="E17" s="125"/>
      <c r="F17" s="125"/>
      <c r="G17" s="111"/>
      <c r="H17" s="112"/>
      <c r="I17" s="113"/>
      <c r="J17" s="113"/>
      <c r="K17" s="113"/>
      <c r="L17" s="113"/>
      <c r="M17" s="79" t="s">
        <v>37</v>
      </c>
      <c r="N17" s="10"/>
    </row>
    <row r="18" spans="1:14" ht="25.5">
      <c r="A18" s="118"/>
      <c r="B18" s="46" t="s">
        <v>27</v>
      </c>
      <c r="C18" s="70">
        <f>E18+F18</f>
        <v>137305.431</v>
      </c>
      <c r="D18" s="35"/>
      <c r="E18" s="35">
        <v>12975.028</v>
      </c>
      <c r="F18" s="35">
        <v>124330.403</v>
      </c>
      <c r="G18" s="71"/>
      <c r="H18" s="54">
        <v>0</v>
      </c>
      <c r="I18" s="36"/>
      <c r="J18" s="36"/>
      <c r="K18" s="36"/>
      <c r="L18" s="38"/>
      <c r="M18" s="79" t="s">
        <v>37</v>
      </c>
      <c r="N18" s="10"/>
    </row>
    <row r="19" spans="1:14" ht="25.5">
      <c r="A19" s="118"/>
      <c r="B19" s="89" t="s">
        <v>42</v>
      </c>
      <c r="C19" s="87">
        <f>E19+F19</f>
        <v>420</v>
      </c>
      <c r="D19" s="41"/>
      <c r="E19" s="41"/>
      <c r="F19" s="41">
        <v>420</v>
      </c>
      <c r="G19" s="73"/>
      <c r="H19" s="55">
        <v>0</v>
      </c>
      <c r="I19" s="42"/>
      <c r="J19" s="42"/>
      <c r="K19" s="42"/>
      <c r="L19" s="80"/>
      <c r="M19" s="79" t="s">
        <v>35</v>
      </c>
      <c r="N19" s="10"/>
    </row>
    <row r="20" spans="1:14" ht="15">
      <c r="A20" s="118"/>
      <c r="B20" s="90" t="s">
        <v>41</v>
      </c>
      <c r="C20" s="87">
        <f>E20+F20</f>
        <v>30</v>
      </c>
      <c r="D20" s="35"/>
      <c r="E20" s="35"/>
      <c r="F20" s="35">
        <v>30</v>
      </c>
      <c r="G20" s="91"/>
      <c r="H20" s="88"/>
      <c r="I20" s="35"/>
      <c r="J20" s="35"/>
      <c r="K20" s="35"/>
      <c r="L20" s="35"/>
      <c r="M20" s="79"/>
      <c r="N20" s="10"/>
    </row>
    <row r="21" spans="1:14" ht="25.5">
      <c r="A21" s="118"/>
      <c r="B21" s="90" t="s">
        <v>40</v>
      </c>
      <c r="C21" s="87">
        <f>E21+F21</f>
        <v>1162.85</v>
      </c>
      <c r="D21" s="35"/>
      <c r="E21" s="35"/>
      <c r="F21" s="35">
        <v>1162.85</v>
      </c>
      <c r="G21" s="91"/>
      <c r="H21" s="88"/>
      <c r="I21" s="35"/>
      <c r="J21" s="35"/>
      <c r="K21" s="35"/>
      <c r="L21" s="35"/>
      <c r="M21" s="79"/>
      <c r="N21" s="10"/>
    </row>
    <row r="22" spans="1:14" ht="15.75" thickBot="1">
      <c r="A22" s="119"/>
      <c r="B22" s="90" t="s">
        <v>39</v>
      </c>
      <c r="C22" s="87">
        <f>E22+F22</f>
        <v>9798.821</v>
      </c>
      <c r="D22" s="35"/>
      <c r="E22" s="35"/>
      <c r="F22" s="35">
        <v>9798.821</v>
      </c>
      <c r="G22" s="71"/>
      <c r="H22" s="54"/>
      <c r="I22" s="36"/>
      <c r="J22" s="36"/>
      <c r="K22" s="36"/>
      <c r="L22" s="36"/>
      <c r="M22" s="79"/>
      <c r="N22" s="10"/>
    </row>
    <row r="23" spans="1:13" ht="15" customHeight="1" thickBot="1">
      <c r="A23" s="120" t="s">
        <v>28</v>
      </c>
      <c r="B23" s="86" t="s">
        <v>21</v>
      </c>
      <c r="C23" s="81">
        <f>C24</f>
        <v>12448.293000000001</v>
      </c>
      <c r="D23" s="82">
        <f>SUM(D24)</f>
        <v>0</v>
      </c>
      <c r="E23" s="82">
        <f>SUM(E24)</f>
        <v>3424.7</v>
      </c>
      <c r="F23" s="82">
        <f>SUM(F24)</f>
        <v>9023.593</v>
      </c>
      <c r="G23" s="83">
        <f>SUM(G24)</f>
        <v>0</v>
      </c>
      <c r="H23" s="84">
        <f>SUM(H25:H25)</f>
        <v>0</v>
      </c>
      <c r="I23" s="82">
        <f>SUM(I25:I25)</f>
        <v>0</v>
      </c>
      <c r="J23" s="82">
        <f>SUM(J25:J25)</f>
        <v>0</v>
      </c>
      <c r="K23" s="82">
        <f>SUM(K25:K25)</f>
        <v>0</v>
      </c>
      <c r="L23" s="85">
        <f>SUM(L25:L25)</f>
        <v>0</v>
      </c>
      <c r="M23" s="79"/>
    </row>
    <row r="24" spans="1:12" ht="15" customHeight="1" thickTop="1">
      <c r="A24" s="121"/>
      <c r="B24" s="142" t="s">
        <v>29</v>
      </c>
      <c r="C24" s="144">
        <f>SUM(D24:G26)</f>
        <v>12448.293000000001</v>
      </c>
      <c r="D24" s="128"/>
      <c r="E24" s="128">
        <f>E27</f>
        <v>3424.7</v>
      </c>
      <c r="F24" s="128">
        <f>F27</f>
        <v>9023.593</v>
      </c>
      <c r="G24" s="131"/>
      <c r="H24" s="134">
        <f>H27</f>
        <v>0</v>
      </c>
      <c r="I24" s="114">
        <f>I27</f>
        <v>0</v>
      </c>
      <c r="J24" s="114">
        <f>J27</f>
        <v>0</v>
      </c>
      <c r="K24" s="114">
        <f>K27</f>
        <v>0</v>
      </c>
      <c r="L24" s="114">
        <f>L27</f>
        <v>0</v>
      </c>
    </row>
    <row r="25" spans="1:14" ht="15">
      <c r="A25" s="121"/>
      <c r="B25" s="137"/>
      <c r="C25" s="145"/>
      <c r="D25" s="129"/>
      <c r="E25" s="129"/>
      <c r="F25" s="129"/>
      <c r="G25" s="132"/>
      <c r="H25" s="135"/>
      <c r="I25" s="115"/>
      <c r="J25" s="115"/>
      <c r="K25" s="115"/>
      <c r="L25" s="115"/>
      <c r="N25" s="10"/>
    </row>
    <row r="26" spans="1:14" ht="15">
      <c r="A26" s="121"/>
      <c r="B26" s="143"/>
      <c r="C26" s="146"/>
      <c r="D26" s="130"/>
      <c r="E26" s="130"/>
      <c r="F26" s="130"/>
      <c r="G26" s="133"/>
      <c r="H26" s="136"/>
      <c r="I26" s="116"/>
      <c r="J26" s="116"/>
      <c r="K26" s="116"/>
      <c r="L26" s="116"/>
      <c r="N26" s="10"/>
    </row>
    <row r="27" spans="1:14" s="1" customFormat="1" ht="40.5">
      <c r="A27" s="126"/>
      <c r="B27" s="105" t="s">
        <v>48</v>
      </c>
      <c r="C27" s="99">
        <f>SUM(C28:C32)</f>
        <v>12448.293000000001</v>
      </c>
      <c r="D27" s="100"/>
      <c r="E27" s="100">
        <f>SUM(E28:E32)</f>
        <v>3424.7</v>
      </c>
      <c r="F27" s="100">
        <f>SUM(F28:F32)</f>
        <v>9023.593</v>
      </c>
      <c r="G27" s="93"/>
      <c r="H27" s="99">
        <v>0</v>
      </c>
      <c r="I27" s="101"/>
      <c r="J27" s="101"/>
      <c r="K27" s="101"/>
      <c r="L27" s="102"/>
      <c r="M27" s="79" t="s">
        <v>38</v>
      </c>
      <c r="N27" s="11"/>
    </row>
    <row r="28" spans="1:14" s="1" customFormat="1" ht="15">
      <c r="A28" s="121"/>
      <c r="B28" s="97" t="s">
        <v>49</v>
      </c>
      <c r="C28" s="99">
        <f>SUM(D28:G28)</f>
        <v>953.421</v>
      </c>
      <c r="D28" s="103"/>
      <c r="E28" s="103"/>
      <c r="F28" s="103">
        <v>953.421</v>
      </c>
      <c r="G28" s="74"/>
      <c r="H28" s="107"/>
      <c r="I28" s="104"/>
      <c r="J28" s="104"/>
      <c r="K28" s="104"/>
      <c r="L28" s="104"/>
      <c r="M28" s="79"/>
      <c r="N28" s="11"/>
    </row>
    <row r="29" spans="1:14" s="1" customFormat="1" ht="81">
      <c r="A29" s="121"/>
      <c r="B29" s="97" t="s">
        <v>50</v>
      </c>
      <c r="C29" s="99">
        <f>SUM(D29:G29)</f>
        <v>6046.6</v>
      </c>
      <c r="D29" s="103"/>
      <c r="E29" s="103"/>
      <c r="F29" s="103">
        <v>6046.6</v>
      </c>
      <c r="G29" s="74"/>
      <c r="H29" s="107"/>
      <c r="I29" s="104"/>
      <c r="J29" s="104"/>
      <c r="K29" s="104"/>
      <c r="L29" s="104"/>
      <c r="M29" s="79"/>
      <c r="N29" s="11"/>
    </row>
    <row r="30" spans="1:14" s="1" customFormat="1" ht="40.5">
      <c r="A30" s="121"/>
      <c r="B30" s="97" t="s">
        <v>51</v>
      </c>
      <c r="C30" s="99">
        <f>SUM(D30:G30)</f>
        <v>2140.432</v>
      </c>
      <c r="D30" s="103"/>
      <c r="E30" s="103">
        <v>1712.35</v>
      </c>
      <c r="F30" s="103">
        <v>428.082</v>
      </c>
      <c r="G30" s="74"/>
      <c r="H30" s="107"/>
      <c r="I30" s="104"/>
      <c r="J30" s="104"/>
      <c r="K30" s="104"/>
      <c r="L30" s="104"/>
      <c r="M30" s="79"/>
      <c r="N30" s="11"/>
    </row>
    <row r="31" spans="1:14" s="1" customFormat="1" ht="81">
      <c r="A31" s="121"/>
      <c r="B31" s="97" t="s">
        <v>52</v>
      </c>
      <c r="C31" s="99">
        <f>SUM(D31:G31)</f>
        <v>2140.432</v>
      </c>
      <c r="D31" s="103"/>
      <c r="E31" s="103">
        <v>1712.35</v>
      </c>
      <c r="F31" s="103">
        <v>428.082</v>
      </c>
      <c r="G31" s="74"/>
      <c r="H31" s="107"/>
      <c r="I31" s="104"/>
      <c r="J31" s="104"/>
      <c r="K31" s="104"/>
      <c r="L31" s="104"/>
      <c r="M31" s="79"/>
      <c r="N31" s="11"/>
    </row>
    <row r="32" spans="1:14" s="1" customFormat="1" ht="15.75" thickBot="1">
      <c r="A32" s="127"/>
      <c r="B32" s="97" t="s">
        <v>53</v>
      </c>
      <c r="C32" s="99">
        <f>SUM(D32:G32)</f>
        <v>1167.408</v>
      </c>
      <c r="D32" s="103"/>
      <c r="E32" s="103"/>
      <c r="F32" s="103">
        <v>1167.408</v>
      </c>
      <c r="G32" s="74"/>
      <c r="H32" s="107"/>
      <c r="I32" s="104"/>
      <c r="J32" s="104"/>
      <c r="K32" s="104"/>
      <c r="L32" s="104"/>
      <c r="M32" s="79"/>
      <c r="N32" s="11"/>
    </row>
    <row r="33" spans="1:12" ht="15" customHeight="1">
      <c r="A33" s="120" t="s">
        <v>30</v>
      </c>
      <c r="B33" s="106" t="s">
        <v>21</v>
      </c>
      <c r="C33" s="84">
        <f>C34</f>
        <v>7348.9</v>
      </c>
      <c r="D33" s="82">
        <f>SUM(D34)</f>
        <v>0</v>
      </c>
      <c r="E33" s="82">
        <f>SUM(E34)</f>
        <v>0</v>
      </c>
      <c r="F33" s="82">
        <f>SUM(F34)</f>
        <v>7348.9</v>
      </c>
      <c r="G33" s="83">
        <f>SUM(G34)</f>
        <v>0</v>
      </c>
      <c r="H33" s="84">
        <f>SUM(H35:H35)</f>
        <v>0</v>
      </c>
      <c r="I33" s="82">
        <f>SUM(I35:I35)</f>
        <v>0</v>
      </c>
      <c r="J33" s="82">
        <f>SUM(J35:J35)</f>
        <v>0</v>
      </c>
      <c r="K33" s="82">
        <f>SUM(K35:K35)</f>
        <v>0</v>
      </c>
      <c r="L33" s="85">
        <f>SUM(L35:L35)</f>
        <v>0</v>
      </c>
    </row>
    <row r="34" spans="1:12" ht="15" customHeight="1">
      <c r="A34" s="121"/>
      <c r="B34" s="137" t="s">
        <v>31</v>
      </c>
      <c r="C34" s="138">
        <f>SUM(C37:C39)</f>
        <v>7348.9</v>
      </c>
      <c r="D34" s="128"/>
      <c r="E34" s="128"/>
      <c r="F34" s="128">
        <f>SUM(F37:F39)</f>
        <v>7348.9</v>
      </c>
      <c r="G34" s="131"/>
      <c r="H34" s="134">
        <f>SUM(H37:H38)</f>
        <v>0</v>
      </c>
      <c r="I34" s="114">
        <f>SUM(I37:I38)</f>
        <v>0</v>
      </c>
      <c r="J34" s="114">
        <f>SUM(J37:J38)</f>
        <v>0</v>
      </c>
      <c r="K34" s="114">
        <f>SUM(K37:K38)</f>
        <v>0</v>
      </c>
      <c r="L34" s="114">
        <f>SUM(L37:L38)</f>
        <v>0</v>
      </c>
    </row>
    <row r="35" spans="1:14" ht="15">
      <c r="A35" s="121"/>
      <c r="B35" s="137"/>
      <c r="C35" s="139"/>
      <c r="D35" s="129"/>
      <c r="E35" s="129"/>
      <c r="F35" s="129"/>
      <c r="G35" s="132"/>
      <c r="H35" s="135"/>
      <c r="I35" s="115"/>
      <c r="J35" s="115"/>
      <c r="K35" s="115"/>
      <c r="L35" s="115"/>
      <c r="N35" s="10"/>
    </row>
    <row r="36" spans="1:14" ht="15">
      <c r="A36" s="121"/>
      <c r="B36" s="137"/>
      <c r="C36" s="140"/>
      <c r="D36" s="130"/>
      <c r="E36" s="130"/>
      <c r="F36" s="130"/>
      <c r="G36" s="133"/>
      <c r="H36" s="136"/>
      <c r="I36" s="116"/>
      <c r="J36" s="116"/>
      <c r="K36" s="116"/>
      <c r="L36" s="116"/>
      <c r="N36" s="10"/>
    </row>
    <row r="37" spans="1:14" s="1" customFormat="1" ht="27">
      <c r="A37" s="121"/>
      <c r="B37" s="47" t="s">
        <v>32</v>
      </c>
      <c r="C37" s="70">
        <f>SUM(D37:F37)</f>
        <v>2848.9</v>
      </c>
      <c r="D37" s="35"/>
      <c r="E37" s="35"/>
      <c r="F37" s="35">
        <v>2848.9</v>
      </c>
      <c r="G37" s="74"/>
      <c r="H37" s="56">
        <v>0</v>
      </c>
      <c r="I37" s="39"/>
      <c r="J37" s="39"/>
      <c r="K37" s="39"/>
      <c r="L37" s="40"/>
      <c r="M37" s="79" t="s">
        <v>37</v>
      </c>
      <c r="N37" s="11"/>
    </row>
    <row r="38" spans="1:14" s="1" customFormat="1" ht="27">
      <c r="A38" s="121"/>
      <c r="B38" s="92" t="s">
        <v>43</v>
      </c>
      <c r="C38" s="72">
        <f>SUM(D38:F38)</f>
        <v>3500</v>
      </c>
      <c r="D38" s="41"/>
      <c r="E38" s="41"/>
      <c r="F38" s="41">
        <v>3500</v>
      </c>
      <c r="G38" s="93"/>
      <c r="H38" s="94">
        <v>0</v>
      </c>
      <c r="I38" s="95"/>
      <c r="J38" s="95"/>
      <c r="K38" s="95"/>
      <c r="L38" s="96"/>
      <c r="M38" s="79" t="s">
        <v>37</v>
      </c>
      <c r="N38" s="11"/>
    </row>
    <row r="39" spans="1:14" s="1" customFormat="1" ht="27">
      <c r="A39" s="121"/>
      <c r="B39" s="105" t="s">
        <v>33</v>
      </c>
      <c r="C39" s="87">
        <f>SUM(D39:F39)</f>
        <v>1000</v>
      </c>
      <c r="D39" s="95"/>
      <c r="E39" s="95"/>
      <c r="F39" s="98">
        <v>1000</v>
      </c>
      <c r="G39" s="93"/>
      <c r="H39" s="94"/>
      <c r="I39" s="95"/>
      <c r="J39" s="95"/>
      <c r="K39" s="95"/>
      <c r="L39" s="95"/>
      <c r="M39" s="11"/>
      <c r="N39" s="11"/>
    </row>
    <row r="40" spans="1:12" ht="15" customHeight="1">
      <c r="A40" s="122" t="s">
        <v>44</v>
      </c>
      <c r="B40" s="108" t="s">
        <v>21</v>
      </c>
      <c r="C40" s="51">
        <f>C41</f>
        <v>57178.9</v>
      </c>
      <c r="D40" s="6">
        <f>SUM(D41)</f>
        <v>0</v>
      </c>
      <c r="E40" s="6">
        <f>SUM(E44:E45)</f>
        <v>50000</v>
      </c>
      <c r="F40" s="6">
        <f>SUM(F41)</f>
        <v>7178.9</v>
      </c>
      <c r="G40" s="66">
        <f>SUM(G41)</f>
        <v>0</v>
      </c>
      <c r="H40" s="51">
        <f>SUM(H42:H42)</f>
        <v>0</v>
      </c>
      <c r="I40" s="6">
        <f>SUM(I42:I42)</f>
        <v>0</v>
      </c>
      <c r="J40" s="6">
        <f>SUM(J42:J42)</f>
        <v>0</v>
      </c>
      <c r="K40" s="6">
        <f>SUM(K42:K42)</f>
        <v>0</v>
      </c>
      <c r="L40" s="6">
        <f>SUM(L42:L42)</f>
        <v>0</v>
      </c>
    </row>
    <row r="41" spans="1:12" ht="15" customHeight="1">
      <c r="A41" s="122"/>
      <c r="B41" s="123" t="s">
        <v>45</v>
      </c>
      <c r="C41" s="124">
        <f>SUM(C44:C45)</f>
        <v>57178.9</v>
      </c>
      <c r="D41" s="125"/>
      <c r="E41" s="125">
        <f>SUM(E44:E45)</f>
        <v>50000</v>
      </c>
      <c r="F41" s="125">
        <f>SUM(F44:F45)</f>
        <v>7178.9</v>
      </c>
      <c r="G41" s="111"/>
      <c r="H41" s="112">
        <f>SUM(H44:H45)</f>
        <v>0</v>
      </c>
      <c r="I41" s="113">
        <f>SUM(I44:I45)</f>
        <v>0</v>
      </c>
      <c r="J41" s="113">
        <f>SUM(J44:J45)</f>
        <v>0</v>
      </c>
      <c r="K41" s="113">
        <f>SUM(K44:K45)</f>
        <v>0</v>
      </c>
      <c r="L41" s="113">
        <f>SUM(L44:L45)</f>
        <v>0</v>
      </c>
    </row>
    <row r="42" spans="1:14" ht="15">
      <c r="A42" s="122"/>
      <c r="B42" s="123"/>
      <c r="C42" s="124"/>
      <c r="D42" s="125"/>
      <c r="E42" s="125"/>
      <c r="F42" s="125"/>
      <c r="G42" s="111"/>
      <c r="H42" s="112"/>
      <c r="I42" s="113"/>
      <c r="J42" s="113"/>
      <c r="K42" s="113"/>
      <c r="L42" s="113"/>
      <c r="N42" s="10"/>
    </row>
    <row r="43" spans="1:14" ht="15">
      <c r="A43" s="122"/>
      <c r="B43" s="123"/>
      <c r="C43" s="124"/>
      <c r="D43" s="125"/>
      <c r="E43" s="125"/>
      <c r="F43" s="125"/>
      <c r="G43" s="111"/>
      <c r="H43" s="112"/>
      <c r="I43" s="113"/>
      <c r="J43" s="113"/>
      <c r="K43" s="113"/>
      <c r="L43" s="113"/>
      <c r="N43" s="10"/>
    </row>
    <row r="44" spans="1:14" s="1" customFormat="1" ht="67.5">
      <c r="A44" s="122"/>
      <c r="B44" s="97" t="s">
        <v>46</v>
      </c>
      <c r="C44" s="88">
        <f>SUM(D44:F44)</f>
        <v>55178.9</v>
      </c>
      <c r="D44" s="35"/>
      <c r="E44" s="35">
        <v>50000</v>
      </c>
      <c r="F44" s="35">
        <v>5178.9</v>
      </c>
      <c r="G44" s="74"/>
      <c r="H44" s="56">
        <v>0</v>
      </c>
      <c r="I44" s="39"/>
      <c r="J44" s="39"/>
      <c r="K44" s="39"/>
      <c r="L44" s="39"/>
      <c r="M44" s="79" t="s">
        <v>37</v>
      </c>
      <c r="N44" s="11"/>
    </row>
    <row r="45" spans="1:14" s="1" customFormat="1" ht="67.5">
      <c r="A45" s="122"/>
      <c r="B45" s="97" t="s">
        <v>47</v>
      </c>
      <c r="C45" s="88">
        <f>SUM(D45:F45)</f>
        <v>2000</v>
      </c>
      <c r="D45" s="35"/>
      <c r="E45" s="35"/>
      <c r="F45" s="35">
        <v>2000</v>
      </c>
      <c r="G45" s="74"/>
      <c r="H45" s="56">
        <v>0</v>
      </c>
      <c r="I45" s="39"/>
      <c r="J45" s="39"/>
      <c r="K45" s="39"/>
      <c r="L45" s="39"/>
      <c r="M45" s="79" t="s">
        <v>37</v>
      </c>
      <c r="N45" s="11"/>
    </row>
    <row r="46" spans="1:14" s="1" customFormat="1" ht="15">
      <c r="A46" s="21"/>
      <c r="B46" s="22"/>
      <c r="C46" s="75"/>
      <c r="D46" s="7"/>
      <c r="E46" s="7"/>
      <c r="F46" s="7"/>
      <c r="G46" s="76"/>
      <c r="H46" s="7"/>
      <c r="I46" s="7"/>
      <c r="J46" s="7"/>
      <c r="K46" s="7"/>
      <c r="L46" s="7"/>
      <c r="M46" s="11"/>
      <c r="N46" s="11"/>
    </row>
    <row r="47" spans="1:14" s="1" customFormat="1" ht="15">
      <c r="A47" s="21"/>
      <c r="B47" s="22"/>
      <c r="C47" s="75"/>
      <c r="D47" s="7"/>
      <c r="E47" s="7"/>
      <c r="F47" s="7"/>
      <c r="G47" s="76"/>
      <c r="H47" s="7"/>
      <c r="I47" s="7"/>
      <c r="J47" s="7"/>
      <c r="K47" s="7"/>
      <c r="L47" s="7"/>
      <c r="M47" s="11"/>
      <c r="N47" s="11"/>
    </row>
    <row r="48" spans="1:14" s="1" customFormat="1" ht="15">
      <c r="A48" s="21"/>
      <c r="B48" s="22"/>
      <c r="C48" s="75"/>
      <c r="D48" s="7"/>
      <c r="E48" s="7"/>
      <c r="F48" s="7"/>
      <c r="G48" s="76"/>
      <c r="H48" s="7"/>
      <c r="I48" s="7"/>
      <c r="J48" s="7"/>
      <c r="K48" s="7"/>
      <c r="L48" s="7"/>
      <c r="M48" s="11"/>
      <c r="N48" s="11"/>
    </row>
    <row r="49" spans="1:14" s="1" customFormat="1" ht="15">
      <c r="A49" s="21"/>
      <c r="B49" s="22"/>
      <c r="C49" s="75"/>
      <c r="D49" s="7"/>
      <c r="E49" s="7"/>
      <c r="F49" s="7"/>
      <c r="G49" s="76"/>
      <c r="H49" s="7"/>
      <c r="I49" s="7"/>
      <c r="J49" s="7"/>
      <c r="K49" s="7"/>
      <c r="L49" s="7"/>
      <c r="M49" s="11"/>
      <c r="N49" s="11"/>
    </row>
    <row r="50" spans="1:14" s="1" customFormat="1" ht="15">
      <c r="A50" s="21"/>
      <c r="B50" s="22"/>
      <c r="C50" s="75"/>
      <c r="D50" s="7"/>
      <c r="E50" s="7"/>
      <c r="F50" s="7"/>
      <c r="G50" s="76"/>
      <c r="H50" s="7"/>
      <c r="I50" s="7"/>
      <c r="J50" s="7"/>
      <c r="K50" s="7"/>
      <c r="L50" s="7"/>
      <c r="M50" s="11"/>
      <c r="N50" s="11"/>
    </row>
    <row r="51" spans="1:14" s="1" customFormat="1" ht="15">
      <c r="A51" s="21"/>
      <c r="B51" s="22"/>
      <c r="C51" s="75"/>
      <c r="D51" s="7"/>
      <c r="E51" s="7"/>
      <c r="F51" s="7"/>
      <c r="G51" s="76"/>
      <c r="H51" s="7"/>
      <c r="I51" s="7"/>
      <c r="J51" s="7"/>
      <c r="K51" s="7"/>
      <c r="L51" s="7"/>
      <c r="M51" s="11"/>
      <c r="N51" s="11"/>
    </row>
    <row r="52" spans="1:14" s="1" customFormat="1" ht="15">
      <c r="A52" s="21"/>
      <c r="B52" s="22"/>
      <c r="C52" s="75"/>
      <c r="D52" s="7"/>
      <c r="E52" s="7"/>
      <c r="F52" s="7"/>
      <c r="G52" s="76"/>
      <c r="H52" s="7"/>
      <c r="I52" s="7"/>
      <c r="J52" s="7"/>
      <c r="K52" s="7"/>
      <c r="L52" s="7"/>
      <c r="M52" s="11"/>
      <c r="N52" s="11"/>
    </row>
    <row r="53" spans="1:14" s="1" customFormat="1" ht="15">
      <c r="A53" s="21"/>
      <c r="B53" s="22"/>
      <c r="C53" s="75"/>
      <c r="D53" s="7"/>
      <c r="E53" s="7"/>
      <c r="F53" s="7"/>
      <c r="G53" s="76"/>
      <c r="H53" s="7"/>
      <c r="I53" s="7"/>
      <c r="J53" s="7"/>
      <c r="K53" s="7"/>
      <c r="L53" s="7"/>
      <c r="M53" s="11"/>
      <c r="N53" s="11"/>
    </row>
    <row r="54" spans="1:14" s="1" customFormat="1" ht="15">
      <c r="A54" s="21"/>
      <c r="B54" s="22"/>
      <c r="C54" s="75"/>
      <c r="D54" s="7"/>
      <c r="E54" s="7"/>
      <c r="F54" s="7"/>
      <c r="G54" s="76"/>
      <c r="H54" s="7"/>
      <c r="I54" s="7"/>
      <c r="J54" s="7"/>
      <c r="K54" s="7"/>
      <c r="L54" s="7"/>
      <c r="M54" s="11"/>
      <c r="N54" s="11"/>
    </row>
    <row r="55" spans="1:14" s="1" customFormat="1" ht="15">
      <c r="A55" s="21"/>
      <c r="B55" s="22"/>
      <c r="C55" s="75"/>
      <c r="D55" s="7"/>
      <c r="E55" s="7"/>
      <c r="F55" s="7"/>
      <c r="G55" s="76"/>
      <c r="H55" s="7"/>
      <c r="I55" s="7"/>
      <c r="J55" s="7"/>
      <c r="K55" s="7"/>
      <c r="L55" s="7"/>
      <c r="M55" s="11"/>
      <c r="N55" s="11"/>
    </row>
    <row r="56" spans="1:14" s="1" customFormat="1" ht="15">
      <c r="A56" s="21"/>
      <c r="B56" s="22"/>
      <c r="C56" s="75"/>
      <c r="D56" s="7"/>
      <c r="E56" s="7"/>
      <c r="F56" s="7"/>
      <c r="G56" s="76"/>
      <c r="H56" s="7"/>
      <c r="I56" s="7"/>
      <c r="J56" s="7"/>
      <c r="K56" s="7"/>
      <c r="L56" s="7"/>
      <c r="M56" s="11"/>
      <c r="N56" s="11"/>
    </row>
    <row r="57" spans="1:14" s="1" customFormat="1" ht="15">
      <c r="A57" s="21"/>
      <c r="B57" s="22"/>
      <c r="C57" s="75"/>
      <c r="D57" s="7"/>
      <c r="E57" s="7"/>
      <c r="F57" s="7"/>
      <c r="G57" s="76"/>
      <c r="H57" s="7"/>
      <c r="I57" s="7"/>
      <c r="J57" s="7"/>
      <c r="K57" s="7"/>
      <c r="L57" s="7"/>
      <c r="M57" s="11"/>
      <c r="N57" s="11"/>
    </row>
    <row r="58" spans="1:14" s="1" customFormat="1" ht="15">
      <c r="A58" s="21"/>
      <c r="B58" s="22"/>
      <c r="C58" s="75"/>
      <c r="D58" s="7"/>
      <c r="E58" s="7"/>
      <c r="F58" s="7"/>
      <c r="G58" s="76"/>
      <c r="H58" s="7"/>
      <c r="I58" s="7"/>
      <c r="J58" s="7"/>
      <c r="K58" s="7"/>
      <c r="L58" s="7"/>
      <c r="M58" s="11"/>
      <c r="N58" s="11"/>
    </row>
    <row r="59" spans="1:14" s="1" customFormat="1" ht="15">
      <c r="A59" s="21"/>
      <c r="B59" s="22"/>
      <c r="C59" s="75"/>
      <c r="D59" s="7"/>
      <c r="E59" s="7"/>
      <c r="F59" s="7"/>
      <c r="G59" s="76"/>
      <c r="H59" s="7"/>
      <c r="I59" s="7"/>
      <c r="J59" s="7"/>
      <c r="K59" s="7"/>
      <c r="L59" s="7"/>
      <c r="M59" s="11"/>
      <c r="N59" s="11"/>
    </row>
    <row r="60" spans="1:14" s="1" customFormat="1" ht="15">
      <c r="A60" s="21"/>
      <c r="B60" s="22"/>
      <c r="C60" s="75"/>
      <c r="D60" s="7"/>
      <c r="E60" s="7"/>
      <c r="F60" s="7"/>
      <c r="G60" s="76"/>
      <c r="H60" s="7"/>
      <c r="I60" s="7"/>
      <c r="J60" s="7"/>
      <c r="K60" s="7"/>
      <c r="L60" s="7"/>
      <c r="M60" s="11"/>
      <c r="N60" s="11"/>
    </row>
    <row r="61" spans="1:14" s="1" customFormat="1" ht="15">
      <c r="A61" s="21"/>
      <c r="B61" s="22"/>
      <c r="C61" s="75"/>
      <c r="D61" s="7"/>
      <c r="E61" s="7"/>
      <c r="F61" s="7"/>
      <c r="G61" s="76"/>
      <c r="H61" s="7"/>
      <c r="I61" s="7"/>
      <c r="J61" s="7"/>
      <c r="K61" s="7"/>
      <c r="L61" s="7"/>
      <c r="M61" s="11"/>
      <c r="N61" s="11"/>
    </row>
    <row r="62" spans="1:14" s="1" customFormat="1" ht="15">
      <c r="A62" s="21"/>
      <c r="B62" s="22"/>
      <c r="C62" s="75"/>
      <c r="D62" s="7"/>
      <c r="E62" s="7"/>
      <c r="F62" s="7"/>
      <c r="G62" s="76"/>
      <c r="H62" s="7"/>
      <c r="I62" s="7"/>
      <c r="J62" s="7"/>
      <c r="K62" s="7"/>
      <c r="L62" s="7"/>
      <c r="M62" s="11"/>
      <c r="N62" s="11"/>
    </row>
    <row r="63" spans="1:14" s="1" customFormat="1" ht="15">
      <c r="A63" s="21"/>
      <c r="B63" s="22"/>
      <c r="C63" s="75"/>
      <c r="D63" s="7"/>
      <c r="E63" s="7"/>
      <c r="F63" s="7"/>
      <c r="G63" s="76"/>
      <c r="H63" s="7"/>
      <c r="I63" s="7"/>
      <c r="J63" s="7"/>
      <c r="K63" s="7"/>
      <c r="L63" s="7"/>
      <c r="M63" s="11"/>
      <c r="N63" s="11"/>
    </row>
    <row r="64" spans="1:14" s="1" customFormat="1" ht="15">
      <c r="A64" s="21"/>
      <c r="B64" s="22"/>
      <c r="C64" s="75"/>
      <c r="D64" s="7"/>
      <c r="E64" s="7"/>
      <c r="F64" s="7"/>
      <c r="G64" s="76"/>
      <c r="H64" s="7"/>
      <c r="I64" s="7"/>
      <c r="J64" s="7"/>
      <c r="K64" s="7"/>
      <c r="L64" s="7"/>
      <c r="M64" s="11"/>
      <c r="N64" s="11"/>
    </row>
    <row r="65" spans="1:14" s="1" customFormat="1" ht="15">
      <c r="A65" s="21"/>
      <c r="B65" s="22"/>
      <c r="C65" s="75"/>
      <c r="D65" s="7"/>
      <c r="E65" s="7"/>
      <c r="F65" s="7"/>
      <c r="G65" s="76"/>
      <c r="H65" s="7"/>
      <c r="I65" s="7"/>
      <c r="J65" s="7"/>
      <c r="K65" s="7"/>
      <c r="L65" s="7"/>
      <c r="M65" s="11"/>
      <c r="N65" s="11"/>
    </row>
    <row r="66" spans="1:14" s="1" customFormat="1" ht="15">
      <c r="A66" s="21"/>
      <c r="B66" s="22"/>
      <c r="C66" s="75"/>
      <c r="D66" s="7"/>
      <c r="E66" s="7"/>
      <c r="F66" s="7"/>
      <c r="G66" s="76"/>
      <c r="H66" s="7"/>
      <c r="I66" s="7"/>
      <c r="J66" s="7"/>
      <c r="K66" s="7"/>
      <c r="L66" s="7"/>
      <c r="M66" s="11"/>
      <c r="N66" s="11"/>
    </row>
    <row r="67" spans="1:14" s="1" customFormat="1" ht="15">
      <c r="A67" s="21"/>
      <c r="B67" s="22"/>
      <c r="C67" s="75"/>
      <c r="D67" s="7"/>
      <c r="E67" s="7"/>
      <c r="F67" s="7"/>
      <c r="G67" s="76"/>
      <c r="H67" s="7"/>
      <c r="I67" s="7"/>
      <c r="J67" s="7"/>
      <c r="K67" s="7"/>
      <c r="L67" s="7"/>
      <c r="M67" s="11"/>
      <c r="N67" s="11"/>
    </row>
    <row r="68" spans="1:14" s="1" customFormat="1" ht="15">
      <c r="A68" s="21"/>
      <c r="B68" s="22"/>
      <c r="C68" s="75"/>
      <c r="D68" s="7"/>
      <c r="E68" s="7"/>
      <c r="F68" s="7"/>
      <c r="G68" s="76"/>
      <c r="H68" s="7"/>
      <c r="I68" s="7"/>
      <c r="J68" s="7"/>
      <c r="K68" s="7"/>
      <c r="L68" s="7"/>
      <c r="M68" s="11"/>
      <c r="N68" s="11"/>
    </row>
    <row r="69" spans="1:14" s="1" customFormat="1" ht="15">
      <c r="A69" s="21"/>
      <c r="B69" s="22"/>
      <c r="C69" s="75"/>
      <c r="D69" s="7"/>
      <c r="E69" s="7"/>
      <c r="F69" s="7"/>
      <c r="G69" s="76"/>
      <c r="H69" s="7"/>
      <c r="I69" s="7"/>
      <c r="J69" s="7"/>
      <c r="K69" s="7"/>
      <c r="L69" s="7"/>
      <c r="M69" s="11"/>
      <c r="N69" s="11"/>
    </row>
    <row r="70" spans="1:14" s="1" customFormat="1" ht="15">
      <c r="A70" s="21"/>
      <c r="B70" s="22"/>
      <c r="C70" s="75"/>
      <c r="D70" s="7"/>
      <c r="E70" s="7"/>
      <c r="F70" s="7"/>
      <c r="G70" s="76"/>
      <c r="H70" s="7"/>
      <c r="I70" s="7"/>
      <c r="J70" s="7"/>
      <c r="K70" s="7"/>
      <c r="L70" s="7"/>
      <c r="M70" s="11"/>
      <c r="N70" s="11"/>
    </row>
    <row r="71" spans="1:14" s="1" customFormat="1" ht="15">
      <c r="A71" s="21"/>
      <c r="B71" s="22"/>
      <c r="C71" s="75"/>
      <c r="D71" s="7"/>
      <c r="E71" s="7"/>
      <c r="F71" s="7"/>
      <c r="G71" s="76"/>
      <c r="H71" s="7"/>
      <c r="I71" s="7"/>
      <c r="J71" s="7"/>
      <c r="K71" s="7"/>
      <c r="L71" s="7"/>
      <c r="M71" s="11"/>
      <c r="N71" s="11"/>
    </row>
    <row r="72" spans="1:14" s="1" customFormat="1" ht="15">
      <c r="A72" s="21"/>
      <c r="B72" s="22"/>
      <c r="C72" s="75"/>
      <c r="D72" s="7"/>
      <c r="E72" s="7"/>
      <c r="F72" s="7"/>
      <c r="G72" s="76"/>
      <c r="H72" s="7"/>
      <c r="I72" s="7"/>
      <c r="J72" s="7"/>
      <c r="K72" s="7"/>
      <c r="L72" s="7"/>
      <c r="M72" s="11"/>
      <c r="N72" s="11"/>
    </row>
    <row r="73" spans="1:14" s="1" customFormat="1" ht="15">
      <c r="A73" s="21"/>
      <c r="B73" s="22"/>
      <c r="C73" s="75"/>
      <c r="D73" s="7"/>
      <c r="E73" s="7"/>
      <c r="F73" s="7"/>
      <c r="G73" s="76"/>
      <c r="H73" s="7"/>
      <c r="I73" s="7"/>
      <c r="J73" s="7"/>
      <c r="K73" s="7"/>
      <c r="L73" s="7"/>
      <c r="M73" s="11"/>
      <c r="N73" s="11"/>
    </row>
    <row r="74" spans="1:14" s="1" customFormat="1" ht="15">
      <c r="A74" s="21"/>
      <c r="B74" s="22"/>
      <c r="C74" s="75"/>
      <c r="D74" s="7"/>
      <c r="E74" s="7"/>
      <c r="F74" s="7"/>
      <c r="G74" s="76"/>
      <c r="H74" s="7"/>
      <c r="I74" s="7"/>
      <c r="J74" s="7"/>
      <c r="K74" s="7"/>
      <c r="L74" s="7"/>
      <c r="M74" s="11"/>
      <c r="N74" s="11"/>
    </row>
    <row r="75" spans="1:14" s="1" customFormat="1" ht="15">
      <c r="A75" s="21"/>
      <c r="B75" s="22"/>
      <c r="C75" s="75"/>
      <c r="D75" s="7"/>
      <c r="E75" s="7"/>
      <c r="F75" s="7"/>
      <c r="G75" s="76"/>
      <c r="H75" s="7"/>
      <c r="I75" s="7"/>
      <c r="J75" s="7"/>
      <c r="K75" s="7"/>
      <c r="L75" s="7"/>
      <c r="M75" s="11"/>
      <c r="N75" s="11"/>
    </row>
    <row r="76" spans="1:14" s="1" customFormat="1" ht="15">
      <c r="A76" s="21"/>
      <c r="B76" s="22"/>
      <c r="C76" s="75"/>
      <c r="D76" s="7"/>
      <c r="E76" s="7"/>
      <c r="F76" s="7"/>
      <c r="G76" s="76"/>
      <c r="H76" s="7"/>
      <c r="I76" s="7"/>
      <c r="J76" s="7"/>
      <c r="K76" s="7"/>
      <c r="L76" s="7"/>
      <c r="M76" s="11"/>
      <c r="N76" s="11"/>
    </row>
    <row r="77" spans="1:14" s="1" customFormat="1" ht="15">
      <c r="A77" s="21"/>
      <c r="B77" s="22"/>
      <c r="C77" s="75"/>
      <c r="D77" s="7"/>
      <c r="E77" s="7"/>
      <c r="F77" s="7"/>
      <c r="G77" s="76"/>
      <c r="H77" s="7"/>
      <c r="I77" s="7"/>
      <c r="J77" s="7"/>
      <c r="K77" s="7"/>
      <c r="L77" s="7"/>
      <c r="M77" s="11"/>
      <c r="N77" s="11"/>
    </row>
    <row r="78" spans="1:14" s="1" customFormat="1" ht="15">
      <c r="A78" s="21"/>
      <c r="B78" s="22"/>
      <c r="C78" s="75"/>
      <c r="D78" s="7"/>
      <c r="E78" s="7"/>
      <c r="F78" s="7"/>
      <c r="G78" s="76"/>
      <c r="H78" s="7"/>
      <c r="I78" s="7"/>
      <c r="J78" s="7"/>
      <c r="K78" s="7"/>
      <c r="L78" s="7"/>
      <c r="M78" s="11"/>
      <c r="N78" s="11"/>
    </row>
    <row r="79" spans="1:14" s="1" customFormat="1" ht="15">
      <c r="A79" s="21"/>
      <c r="B79" s="22"/>
      <c r="C79" s="75"/>
      <c r="D79" s="7"/>
      <c r="E79" s="7"/>
      <c r="F79" s="7"/>
      <c r="G79" s="76"/>
      <c r="H79" s="7"/>
      <c r="I79" s="7"/>
      <c r="J79" s="7"/>
      <c r="K79" s="7"/>
      <c r="L79" s="7"/>
      <c r="M79" s="11"/>
      <c r="N79" s="11"/>
    </row>
    <row r="80" spans="1:14" s="1" customFormat="1" ht="15">
      <c r="A80" s="21"/>
      <c r="B80" s="22"/>
      <c r="C80" s="75"/>
      <c r="D80" s="7"/>
      <c r="E80" s="7"/>
      <c r="F80" s="7"/>
      <c r="G80" s="76"/>
      <c r="H80" s="7"/>
      <c r="I80" s="7"/>
      <c r="J80" s="7"/>
      <c r="K80" s="7"/>
      <c r="L80" s="7"/>
      <c r="M80" s="11"/>
      <c r="N80" s="11"/>
    </row>
    <row r="81" spans="1:14" s="1" customFormat="1" ht="15">
      <c r="A81" s="21"/>
      <c r="B81" s="22"/>
      <c r="C81" s="75"/>
      <c r="D81" s="7"/>
      <c r="E81" s="7"/>
      <c r="F81" s="7"/>
      <c r="G81" s="76"/>
      <c r="H81" s="7"/>
      <c r="I81" s="7"/>
      <c r="J81" s="7"/>
      <c r="K81" s="7"/>
      <c r="L81" s="7"/>
      <c r="M81" s="11"/>
      <c r="N81" s="11"/>
    </row>
    <row r="82" spans="1:14" s="1" customFormat="1" ht="15">
      <c r="A82" s="21"/>
      <c r="B82" s="22"/>
      <c r="C82" s="75"/>
      <c r="D82" s="7"/>
      <c r="E82" s="7"/>
      <c r="F82" s="7"/>
      <c r="G82" s="76"/>
      <c r="H82" s="7"/>
      <c r="I82" s="7"/>
      <c r="J82" s="7"/>
      <c r="K82" s="7"/>
      <c r="L82" s="7"/>
      <c r="M82" s="11"/>
      <c r="N82" s="11"/>
    </row>
    <row r="83" spans="1:14" s="1" customFormat="1" ht="15">
      <c r="A83" s="21"/>
      <c r="B83" s="22"/>
      <c r="C83" s="75"/>
      <c r="D83" s="7"/>
      <c r="E83" s="7"/>
      <c r="F83" s="7"/>
      <c r="G83" s="76"/>
      <c r="H83" s="7"/>
      <c r="I83" s="7"/>
      <c r="J83" s="7"/>
      <c r="K83" s="7"/>
      <c r="L83" s="7"/>
      <c r="M83" s="11"/>
      <c r="N83" s="11"/>
    </row>
    <row r="84" spans="1:14" s="1" customFormat="1" ht="15">
      <c r="A84" s="21"/>
      <c r="B84" s="22"/>
      <c r="C84" s="75"/>
      <c r="D84" s="7"/>
      <c r="E84" s="7"/>
      <c r="F84" s="7"/>
      <c r="G84" s="76"/>
      <c r="H84" s="7"/>
      <c r="I84" s="7"/>
      <c r="J84" s="7"/>
      <c r="K84" s="7"/>
      <c r="L84" s="7"/>
      <c r="M84" s="11"/>
      <c r="N84" s="11"/>
    </row>
    <row r="85" spans="1:14" s="1" customFormat="1" ht="15">
      <c r="A85" s="21"/>
      <c r="B85" s="22"/>
      <c r="C85" s="75"/>
      <c r="D85" s="7"/>
      <c r="E85" s="7"/>
      <c r="F85" s="7"/>
      <c r="G85" s="76"/>
      <c r="H85" s="7"/>
      <c r="I85" s="7"/>
      <c r="J85" s="7"/>
      <c r="K85" s="7"/>
      <c r="L85" s="7"/>
      <c r="M85" s="11"/>
      <c r="N85" s="11"/>
    </row>
    <row r="86" spans="1:14" s="1" customFormat="1" ht="15">
      <c r="A86" s="21"/>
      <c r="B86" s="22"/>
      <c r="C86" s="75"/>
      <c r="D86" s="7"/>
      <c r="E86" s="7"/>
      <c r="F86" s="7"/>
      <c r="G86" s="76"/>
      <c r="H86" s="7"/>
      <c r="I86" s="7"/>
      <c r="J86" s="7"/>
      <c r="K86" s="7"/>
      <c r="L86" s="7"/>
      <c r="M86" s="11"/>
      <c r="N86" s="11"/>
    </row>
    <row r="87" spans="1:14" s="1" customFormat="1" ht="15">
      <c r="A87" s="21"/>
      <c r="B87" s="22"/>
      <c r="C87" s="75"/>
      <c r="D87" s="7"/>
      <c r="E87" s="7"/>
      <c r="F87" s="7"/>
      <c r="G87" s="76"/>
      <c r="H87" s="7"/>
      <c r="I87" s="7"/>
      <c r="J87" s="7"/>
      <c r="K87" s="7"/>
      <c r="L87" s="7"/>
      <c r="M87" s="11"/>
      <c r="N87" s="11"/>
    </row>
    <row r="88" spans="1:14" s="1" customFormat="1" ht="15">
      <c r="A88" s="23"/>
      <c r="B88" s="24"/>
      <c r="C88" s="77"/>
      <c r="D88" s="8"/>
      <c r="E88" s="8"/>
      <c r="F88" s="8"/>
      <c r="G88" s="78"/>
      <c r="H88" s="8"/>
      <c r="I88" s="8"/>
      <c r="J88" s="8"/>
      <c r="K88" s="8"/>
      <c r="L88" s="8"/>
      <c r="M88" s="11"/>
      <c r="N88" s="11"/>
    </row>
    <row r="89" spans="1:14" s="1" customFormat="1" ht="15">
      <c r="A89" s="15"/>
      <c r="B89" s="13"/>
      <c r="C89" s="57"/>
      <c r="D89" s="3"/>
      <c r="E89" s="3"/>
      <c r="F89" s="3"/>
      <c r="G89" s="60"/>
      <c r="H89" s="3"/>
      <c r="I89" s="3"/>
      <c r="J89" s="3"/>
      <c r="K89" s="3"/>
      <c r="L89" s="3"/>
      <c r="M89" s="11"/>
      <c r="N89" s="11"/>
    </row>
    <row r="90" spans="1:14" s="1" customFormat="1" ht="15">
      <c r="A90" s="15" t="s">
        <v>13</v>
      </c>
      <c r="B90" s="13"/>
      <c r="C90" s="57"/>
      <c r="D90" s="3"/>
      <c r="E90" s="3"/>
      <c r="F90" s="3"/>
      <c r="G90" s="60"/>
      <c r="H90" s="3"/>
      <c r="I90" s="3"/>
      <c r="J90" s="3"/>
      <c r="K90" s="3"/>
      <c r="L90" s="3"/>
      <c r="M90" s="11"/>
      <c r="N90" s="11"/>
    </row>
    <row r="91" spans="1:14" s="1" customFormat="1" ht="15">
      <c r="A91" s="141" t="s">
        <v>14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1"/>
      <c r="N91" s="11"/>
    </row>
    <row r="92" spans="1:14" s="1" customFormat="1" ht="15">
      <c r="A92" s="15"/>
      <c r="B92" s="13"/>
      <c r="C92" s="57"/>
      <c r="D92" s="3"/>
      <c r="E92" s="3"/>
      <c r="F92" s="3"/>
      <c r="G92" s="60"/>
      <c r="H92" s="3"/>
      <c r="I92" s="3"/>
      <c r="J92" s="3"/>
      <c r="K92" s="3"/>
      <c r="L92" s="3"/>
      <c r="M92" s="11"/>
      <c r="N92" s="11"/>
    </row>
    <row r="93" spans="1:14" s="1" customFormat="1" ht="15">
      <c r="A93" s="147" t="s">
        <v>15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1"/>
      <c r="N93" s="11"/>
    </row>
  </sheetData>
  <sheetProtection/>
  <mergeCells count="63">
    <mergeCell ref="F24:F26"/>
    <mergeCell ref="F15:F17"/>
    <mergeCell ref="G15:G17"/>
    <mergeCell ref="H15:H17"/>
    <mergeCell ref="I15:I17"/>
    <mergeCell ref="C15:C17"/>
    <mergeCell ref="D15:D17"/>
    <mergeCell ref="E15:E17"/>
    <mergeCell ref="H7:L7"/>
    <mergeCell ref="A1:L1"/>
    <mergeCell ref="A2:L2"/>
    <mergeCell ref="H3:K3"/>
    <mergeCell ref="A5:L5"/>
    <mergeCell ref="L15:L17"/>
    <mergeCell ref="J15:J17"/>
    <mergeCell ref="K15:K17"/>
    <mergeCell ref="A12:A13"/>
    <mergeCell ref="B15:B17"/>
    <mergeCell ref="A93:L93"/>
    <mergeCell ref="D8:G8"/>
    <mergeCell ref="I8:L8"/>
    <mergeCell ref="A6:A8"/>
    <mergeCell ref="B6:B8"/>
    <mergeCell ref="C6:G6"/>
    <mergeCell ref="H6:L6"/>
    <mergeCell ref="C7:G7"/>
    <mergeCell ref="J24:J26"/>
    <mergeCell ref="K24:K26"/>
    <mergeCell ref="A91:L91"/>
    <mergeCell ref="L24:L26"/>
    <mergeCell ref="B24:B26"/>
    <mergeCell ref="C24:C26"/>
    <mergeCell ref="D24:D26"/>
    <mergeCell ref="L34:L36"/>
    <mergeCell ref="G24:G26"/>
    <mergeCell ref="H24:H26"/>
    <mergeCell ref="I24:I26"/>
    <mergeCell ref="E24:E26"/>
    <mergeCell ref="F34:F36"/>
    <mergeCell ref="G34:G36"/>
    <mergeCell ref="H34:H36"/>
    <mergeCell ref="I34:I36"/>
    <mergeCell ref="J34:J36"/>
    <mergeCell ref="B34:B36"/>
    <mergeCell ref="C34:C36"/>
    <mergeCell ref="D34:D36"/>
    <mergeCell ref="E34:E36"/>
    <mergeCell ref="K34:K36"/>
    <mergeCell ref="A14:A22"/>
    <mergeCell ref="A33:A39"/>
    <mergeCell ref="A40:A45"/>
    <mergeCell ref="B41:B43"/>
    <mergeCell ref="C41:C43"/>
    <mergeCell ref="D41:D43"/>
    <mergeCell ref="E41:E43"/>
    <mergeCell ref="F41:F43"/>
    <mergeCell ref="A23:A32"/>
    <mergeCell ref="G41:G43"/>
    <mergeCell ref="H41:H43"/>
    <mergeCell ref="I41:I43"/>
    <mergeCell ref="J41:J43"/>
    <mergeCell ref="K41:K43"/>
    <mergeCell ref="L41:L43"/>
  </mergeCells>
  <printOptions/>
  <pageMargins left="0" right="0" top="0.4724409448818898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МКУ "ВРЦФБО"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2.82 Великая</dc:creator>
  <cp:keywords/>
  <dc:description/>
  <cp:lastModifiedBy>Бодкова</cp:lastModifiedBy>
  <cp:lastPrinted>2015-05-07T06:22:04Z</cp:lastPrinted>
  <dcterms:created xsi:type="dcterms:W3CDTF">2015-05-05T09:39:33Z</dcterms:created>
  <dcterms:modified xsi:type="dcterms:W3CDTF">2016-08-10T05:35:30Z</dcterms:modified>
  <cp:category/>
  <cp:version/>
  <cp:contentType/>
  <cp:contentStatus/>
</cp:coreProperties>
</file>